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75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'Sheet1'!$A$1:$P$30</definedName>
  </definedNames>
  <calcPr fullCalcOnLoad="1"/>
</workbook>
</file>

<file path=xl/sharedStrings.xml><?xml version="1.0" encoding="utf-8"?>
<sst xmlns="http://schemas.openxmlformats.org/spreadsheetml/2006/main" count="53" uniqueCount="48">
  <si>
    <t>الأردن</t>
  </si>
  <si>
    <t>الإمارات</t>
  </si>
  <si>
    <t>البحرين</t>
  </si>
  <si>
    <t>تونس</t>
  </si>
  <si>
    <t>الجزائر</t>
  </si>
  <si>
    <t>جيبوتي</t>
  </si>
  <si>
    <t>السعودية</t>
  </si>
  <si>
    <t>السودان</t>
  </si>
  <si>
    <t>سورية</t>
  </si>
  <si>
    <t>الصومال</t>
  </si>
  <si>
    <t>العراق</t>
  </si>
  <si>
    <t>عمان</t>
  </si>
  <si>
    <t>فلسطين</t>
  </si>
  <si>
    <t>قطر</t>
  </si>
  <si>
    <t>الكويت</t>
  </si>
  <si>
    <t>لبنان</t>
  </si>
  <si>
    <t>ليبيا</t>
  </si>
  <si>
    <t>مصر</t>
  </si>
  <si>
    <t>المغرب</t>
  </si>
  <si>
    <t>موريتانيا</t>
  </si>
  <si>
    <t>اليمن</t>
  </si>
  <si>
    <t>المجموع</t>
  </si>
  <si>
    <t>القوى العاملة 2005</t>
  </si>
  <si>
    <t>العمالة في الصناعة</t>
  </si>
  <si>
    <t>ألف عامل</t>
  </si>
  <si>
    <t>العمالة في الصناعات التحويلية</t>
  </si>
  <si>
    <t>عامل</t>
  </si>
  <si>
    <t>الإجمالي</t>
  </si>
  <si>
    <t>الناتج المحلي الإجمالي (مليون دولار)</t>
  </si>
  <si>
    <t>الصناعة الإستخراجية</t>
  </si>
  <si>
    <t>الصناعة التحويلية</t>
  </si>
  <si>
    <t>القيمة</t>
  </si>
  <si>
    <t>النسبة</t>
  </si>
  <si>
    <t xml:space="preserve">النسبة من </t>
  </si>
  <si>
    <t>العمالة الصناعية</t>
  </si>
  <si>
    <t xml:space="preserve">نسبة من </t>
  </si>
  <si>
    <t>القوى العاملة</t>
  </si>
  <si>
    <t>نسبة من</t>
  </si>
  <si>
    <t>السكان</t>
  </si>
  <si>
    <t>الف</t>
  </si>
  <si>
    <t>عدد السكان</t>
  </si>
  <si>
    <t xml:space="preserve"> (الف نسمة)</t>
  </si>
  <si>
    <t xml:space="preserve">المصدر : </t>
  </si>
  <si>
    <t>التقرير الإقتصادي لبعربي الموحد 2007</t>
  </si>
  <si>
    <t>(أ)</t>
  </si>
  <si>
    <t xml:space="preserve">أ - التقرير الصناعي العربي 2007 </t>
  </si>
  <si>
    <t>مرفق (1): العمالة و الناتج المحلي الصناعي في الدول العربية</t>
  </si>
  <si>
    <t>إجمالي القطاع الصناعي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</si>
</sst>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abic Transparent"/>
      <family val="0"/>
    </font>
    <font>
      <sz val="12"/>
      <name val="Arabic Transparent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2" fillId="0" borderId="1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64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64" fontId="3" fillId="0" borderId="16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64" fontId="3" fillId="0" borderId="22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4" fontId="3" fillId="0" borderId="14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rightToLeft="1" tabSelected="1" workbookViewId="0" topLeftCell="A9">
      <selection activeCell="L34" sqref="L34"/>
    </sheetView>
  </sheetViews>
  <sheetFormatPr defaultColWidth="9.140625" defaultRowHeight="12.75"/>
  <cols>
    <col min="1" max="1" width="9.140625" style="6" customWidth="1"/>
    <col min="2" max="2" width="9.00390625" style="6" customWidth="1"/>
    <col min="3" max="3" width="8.00390625" style="6" customWidth="1"/>
    <col min="4" max="5" width="9.140625" style="7" customWidth="1"/>
    <col min="6" max="6" width="10.00390625" style="6" customWidth="1"/>
    <col min="7" max="7" width="10.00390625" style="7" customWidth="1"/>
    <col min="8" max="8" width="9.7109375" style="6" customWidth="1"/>
    <col min="9" max="9" width="13.57421875" style="7" customWidth="1"/>
    <col min="10" max="10" width="9.00390625" style="6" customWidth="1"/>
    <col min="11" max="11" width="9.140625" style="6" customWidth="1"/>
    <col min="12" max="12" width="7.421875" style="7" customWidth="1"/>
    <col min="13" max="14" width="7.7109375" style="6" customWidth="1"/>
    <col min="15" max="15" width="8.28125" style="6" customWidth="1"/>
    <col min="16" max="16" width="9.140625" style="7" customWidth="1"/>
    <col min="17" max="16384" width="9.140625" style="6" customWidth="1"/>
  </cols>
  <sheetData>
    <row r="1" ht="16.5">
      <c r="A1" s="5" t="s">
        <v>46</v>
      </c>
    </row>
    <row r="2" ht="17.25" thickBot="1"/>
    <row r="3" spans="2:16" s="5" customFormat="1" ht="17.25" thickBot="1">
      <c r="B3" s="47" t="s">
        <v>40</v>
      </c>
      <c r="C3" s="48"/>
      <c r="D3" s="52" t="s">
        <v>22</v>
      </c>
      <c r="E3" s="48"/>
      <c r="F3" s="59" t="s">
        <v>23</v>
      </c>
      <c r="G3" s="60"/>
      <c r="H3" s="53" t="s">
        <v>25</v>
      </c>
      <c r="I3" s="54"/>
      <c r="J3" s="49" t="s">
        <v>28</v>
      </c>
      <c r="K3" s="50"/>
      <c r="L3" s="50"/>
      <c r="M3" s="50"/>
      <c r="N3" s="50"/>
      <c r="O3" s="50"/>
      <c r="P3" s="51"/>
    </row>
    <row r="4" spans="2:16" s="5" customFormat="1" ht="17.25" thickBot="1">
      <c r="B4" s="45" t="s">
        <v>41</v>
      </c>
      <c r="C4" s="46"/>
      <c r="D4" s="24" t="s">
        <v>39</v>
      </c>
      <c r="E4" s="25" t="s">
        <v>37</v>
      </c>
      <c r="F4" s="32" t="s">
        <v>24</v>
      </c>
      <c r="G4" s="31" t="s">
        <v>35</v>
      </c>
      <c r="H4" s="24" t="s">
        <v>26</v>
      </c>
      <c r="I4" s="27" t="s">
        <v>33</v>
      </c>
      <c r="J4" s="55" t="s">
        <v>27</v>
      </c>
      <c r="K4" s="57" t="s">
        <v>29</v>
      </c>
      <c r="L4" s="58"/>
      <c r="M4" s="57" t="s">
        <v>30</v>
      </c>
      <c r="N4" s="58"/>
      <c r="O4" s="47" t="s">
        <v>47</v>
      </c>
      <c r="P4" s="48"/>
    </row>
    <row r="5" spans="2:16" s="1" customFormat="1" ht="17.25" thickBot="1">
      <c r="B5" s="42">
        <v>2005</v>
      </c>
      <c r="C5" s="29">
        <v>2006</v>
      </c>
      <c r="D5" s="33" t="s">
        <v>26</v>
      </c>
      <c r="E5" s="26" t="s">
        <v>38</v>
      </c>
      <c r="F5" s="46"/>
      <c r="G5" s="28" t="s">
        <v>36</v>
      </c>
      <c r="H5" s="33" t="s">
        <v>44</v>
      </c>
      <c r="I5" s="28" t="s">
        <v>34</v>
      </c>
      <c r="J5" s="56"/>
      <c r="K5" s="2" t="s">
        <v>31</v>
      </c>
      <c r="L5" s="4" t="s">
        <v>32</v>
      </c>
      <c r="M5" s="2" t="s">
        <v>31</v>
      </c>
      <c r="N5" s="3" t="s">
        <v>32</v>
      </c>
      <c r="O5" s="2" t="s">
        <v>31</v>
      </c>
      <c r="P5" s="4" t="s">
        <v>32</v>
      </c>
    </row>
    <row r="6" spans="1:16" ht="16.5">
      <c r="A6" s="8" t="s">
        <v>0</v>
      </c>
      <c r="B6" s="36">
        <v>5473</v>
      </c>
      <c r="C6" s="30">
        <v>5600</v>
      </c>
      <c r="D6" s="36">
        <f>(B6*E6)/100</f>
        <v>2014.0639999999999</v>
      </c>
      <c r="E6" s="35">
        <v>36.8</v>
      </c>
      <c r="F6" s="10">
        <f aca="true" t="shared" si="0" ref="F6:F14">(D6*G6)/100</f>
        <v>147.026672</v>
      </c>
      <c r="G6" s="11">
        <v>7.3</v>
      </c>
      <c r="H6" s="34"/>
      <c r="I6" s="12"/>
      <c r="J6" s="9">
        <v>14258</v>
      </c>
      <c r="K6" s="34">
        <v>370</v>
      </c>
      <c r="L6" s="13">
        <f>(K6/J6)*100</f>
        <v>2.5950343666713427</v>
      </c>
      <c r="M6" s="34">
        <v>2515</v>
      </c>
      <c r="N6" s="13">
        <f>(M6/J6)*100</f>
        <v>17.639220086968717</v>
      </c>
      <c r="O6" s="34">
        <f>M6+K6</f>
        <v>2885</v>
      </c>
      <c r="P6" s="44">
        <f>(O6/J6)*100</f>
        <v>20.23425445364006</v>
      </c>
    </row>
    <row r="7" spans="1:16" ht="16.5">
      <c r="A7" s="14" t="s">
        <v>1</v>
      </c>
      <c r="B7" s="36">
        <v>4106</v>
      </c>
      <c r="C7" s="30">
        <v>4229</v>
      </c>
      <c r="D7" s="36">
        <f aca="true" t="shared" si="1" ref="D7:D26">(B7*E7)/100</f>
        <v>2558.038</v>
      </c>
      <c r="E7" s="37">
        <v>62.3</v>
      </c>
      <c r="F7" s="10">
        <f t="shared" si="0"/>
        <v>391.37981400000007</v>
      </c>
      <c r="G7" s="11">
        <v>15.3</v>
      </c>
      <c r="H7" s="36"/>
      <c r="I7" s="12"/>
      <c r="J7" s="9">
        <v>164865</v>
      </c>
      <c r="K7" s="36">
        <v>61144</v>
      </c>
      <c r="L7" s="13">
        <f aca="true" t="shared" si="2" ref="L7:L27">(K7/J7)*100</f>
        <v>37.08731386285749</v>
      </c>
      <c r="M7" s="36">
        <v>19995</v>
      </c>
      <c r="N7" s="13">
        <f aca="true" t="shared" si="3" ref="N7:N27">(M7/J7)*100</f>
        <v>12.128104813028843</v>
      </c>
      <c r="O7" s="36">
        <f aca="true" t="shared" si="4" ref="O7:O27">M7+K7</f>
        <v>81139</v>
      </c>
      <c r="P7" s="13">
        <f aca="true" t="shared" si="5" ref="P7:P27">(O7/J7)*100</f>
        <v>49.21541867588633</v>
      </c>
    </row>
    <row r="8" spans="1:16" ht="16.5">
      <c r="A8" s="14" t="s">
        <v>2</v>
      </c>
      <c r="B8" s="36">
        <v>727</v>
      </c>
      <c r="C8" s="30">
        <v>746</v>
      </c>
      <c r="D8" s="36">
        <f t="shared" si="1"/>
        <v>361.319</v>
      </c>
      <c r="E8" s="37">
        <v>49.7</v>
      </c>
      <c r="F8" s="10">
        <f t="shared" si="0"/>
        <v>90.32975</v>
      </c>
      <c r="G8" s="11">
        <v>25</v>
      </c>
      <c r="H8" s="36">
        <v>51000</v>
      </c>
      <c r="I8" s="12">
        <f>(H8/(F8*1000))*100</f>
        <v>56.45980421732596</v>
      </c>
      <c r="J8" s="9">
        <v>15828</v>
      </c>
      <c r="K8" s="36">
        <v>4191</v>
      </c>
      <c r="L8" s="13">
        <f t="shared" si="2"/>
        <v>26.478392721758908</v>
      </c>
      <c r="M8" s="36">
        <v>1951</v>
      </c>
      <c r="N8" s="13">
        <f t="shared" si="3"/>
        <v>12.326257265605257</v>
      </c>
      <c r="O8" s="36">
        <f t="shared" si="4"/>
        <v>6142</v>
      </c>
      <c r="P8" s="13">
        <f t="shared" si="5"/>
        <v>38.804649987364165</v>
      </c>
    </row>
    <row r="9" spans="1:16" ht="16.5">
      <c r="A9" s="14" t="s">
        <v>3</v>
      </c>
      <c r="B9" s="36">
        <v>10029</v>
      </c>
      <c r="C9" s="30">
        <v>10131</v>
      </c>
      <c r="D9" s="36">
        <f t="shared" si="1"/>
        <v>4312.47</v>
      </c>
      <c r="E9" s="37">
        <v>43</v>
      </c>
      <c r="F9" s="10">
        <f t="shared" si="0"/>
        <v>1172.9918400000001</v>
      </c>
      <c r="G9" s="11">
        <v>27.2</v>
      </c>
      <c r="H9" s="36">
        <v>443000</v>
      </c>
      <c r="I9" s="12">
        <f>(H9/(F9*1000))*100</f>
        <v>37.76667363687713</v>
      </c>
      <c r="J9" s="9">
        <v>31416</v>
      </c>
      <c r="K9" s="36">
        <v>1706</v>
      </c>
      <c r="L9" s="13">
        <f t="shared" si="2"/>
        <v>5.430353959765725</v>
      </c>
      <c r="M9" s="36">
        <v>5305</v>
      </c>
      <c r="N9" s="13">
        <f t="shared" si="3"/>
        <v>16.88629997453527</v>
      </c>
      <c r="O9" s="36">
        <f t="shared" si="4"/>
        <v>7011</v>
      </c>
      <c r="P9" s="13">
        <f t="shared" si="5"/>
        <v>22.31665393430099</v>
      </c>
    </row>
    <row r="10" spans="1:16" ht="16.5">
      <c r="A10" s="14" t="s">
        <v>4</v>
      </c>
      <c r="B10" s="36">
        <v>32906</v>
      </c>
      <c r="C10" s="30">
        <v>33285</v>
      </c>
      <c r="D10" s="36">
        <f t="shared" si="1"/>
        <v>12504.28</v>
      </c>
      <c r="E10" s="37">
        <v>38</v>
      </c>
      <c r="F10" s="10">
        <f t="shared" si="0"/>
        <v>2250.7704</v>
      </c>
      <c r="G10" s="11">
        <v>18</v>
      </c>
      <c r="H10" s="36"/>
      <c r="I10" s="12"/>
      <c r="J10" s="9">
        <v>116459</v>
      </c>
      <c r="K10" s="36">
        <v>53439</v>
      </c>
      <c r="L10" s="13">
        <f t="shared" si="2"/>
        <v>45.886535175469476</v>
      </c>
      <c r="M10" s="36">
        <v>4779</v>
      </c>
      <c r="N10" s="13">
        <f t="shared" si="3"/>
        <v>4.103590104672031</v>
      </c>
      <c r="O10" s="36">
        <f t="shared" si="4"/>
        <v>58218</v>
      </c>
      <c r="P10" s="13">
        <f t="shared" si="5"/>
        <v>49.990125280141505</v>
      </c>
    </row>
    <row r="11" spans="1:16" ht="16.5">
      <c r="A11" s="14" t="s">
        <v>5</v>
      </c>
      <c r="B11" s="36">
        <v>792</v>
      </c>
      <c r="C11" s="30">
        <v>817</v>
      </c>
      <c r="D11" s="36">
        <f t="shared" si="1"/>
        <v>359.568</v>
      </c>
      <c r="E11" s="37">
        <v>45.4</v>
      </c>
      <c r="F11" s="10">
        <f t="shared" si="0"/>
        <v>24.450623999999998</v>
      </c>
      <c r="G11" s="11">
        <v>6.8</v>
      </c>
      <c r="H11" s="36"/>
      <c r="I11" s="12"/>
      <c r="J11" s="9">
        <v>758</v>
      </c>
      <c r="K11" s="36">
        <v>4</v>
      </c>
      <c r="L11" s="13">
        <f t="shared" si="2"/>
        <v>0.5277044854881267</v>
      </c>
      <c r="M11" s="36">
        <v>17</v>
      </c>
      <c r="N11" s="13">
        <f t="shared" si="3"/>
        <v>2.242744063324538</v>
      </c>
      <c r="O11" s="36">
        <f t="shared" si="4"/>
        <v>21</v>
      </c>
      <c r="P11" s="13">
        <f t="shared" si="5"/>
        <v>2.7704485488126647</v>
      </c>
    </row>
    <row r="12" spans="1:16" ht="16.5">
      <c r="A12" s="14" t="s">
        <v>6</v>
      </c>
      <c r="B12" s="36">
        <v>23118</v>
      </c>
      <c r="C12" s="30">
        <v>23678</v>
      </c>
      <c r="D12" s="36">
        <f t="shared" si="1"/>
        <v>11952.006000000001</v>
      </c>
      <c r="E12" s="37">
        <v>51.7</v>
      </c>
      <c r="F12" s="10">
        <f t="shared" si="0"/>
        <v>681.264342</v>
      </c>
      <c r="G12" s="11">
        <v>5.7</v>
      </c>
      <c r="H12" s="36"/>
      <c r="I12" s="12"/>
      <c r="J12" s="9">
        <v>348673</v>
      </c>
      <c r="K12" s="36">
        <v>174795</v>
      </c>
      <c r="L12" s="13">
        <f t="shared" si="2"/>
        <v>50.13149856742564</v>
      </c>
      <c r="M12" s="36">
        <v>33043</v>
      </c>
      <c r="N12" s="13">
        <f t="shared" si="3"/>
        <v>9.476787706533054</v>
      </c>
      <c r="O12" s="36">
        <f t="shared" si="4"/>
        <v>207838</v>
      </c>
      <c r="P12" s="13">
        <f t="shared" si="5"/>
        <v>59.6082862739587</v>
      </c>
    </row>
    <row r="13" spans="1:16" ht="16.5">
      <c r="A13" s="14" t="s">
        <v>7</v>
      </c>
      <c r="B13" s="36">
        <v>35397</v>
      </c>
      <c r="C13" s="30">
        <v>36297</v>
      </c>
      <c r="D13" s="36">
        <f t="shared" si="1"/>
        <v>14689.755</v>
      </c>
      <c r="E13" s="37">
        <v>41.5</v>
      </c>
      <c r="F13" s="10">
        <f t="shared" si="0"/>
        <v>1160.4906449999999</v>
      </c>
      <c r="G13" s="11">
        <v>7.9</v>
      </c>
      <c r="H13" s="36"/>
      <c r="I13" s="12"/>
      <c r="J13" s="9">
        <v>43894</v>
      </c>
      <c r="K13" s="36">
        <v>5065</v>
      </c>
      <c r="L13" s="13">
        <f t="shared" si="2"/>
        <v>11.539162527908143</v>
      </c>
      <c r="M13" s="36">
        <v>3281</v>
      </c>
      <c r="N13" s="13">
        <f t="shared" si="3"/>
        <v>7.474825716498838</v>
      </c>
      <c r="O13" s="36">
        <f t="shared" si="4"/>
        <v>8346</v>
      </c>
      <c r="P13" s="13">
        <f t="shared" si="5"/>
        <v>19.013988244406978</v>
      </c>
    </row>
    <row r="14" spans="1:16" ht="16.5">
      <c r="A14" s="14" t="s">
        <v>8</v>
      </c>
      <c r="B14" s="36">
        <v>18269</v>
      </c>
      <c r="C14" s="30">
        <v>18701</v>
      </c>
      <c r="D14" s="36">
        <f t="shared" si="1"/>
        <v>6558.571</v>
      </c>
      <c r="E14" s="37">
        <v>35.9</v>
      </c>
      <c r="F14" s="10">
        <f t="shared" si="0"/>
        <v>1567.4984689999997</v>
      </c>
      <c r="G14" s="11">
        <v>23.9</v>
      </c>
      <c r="H14" s="36">
        <v>477812</v>
      </c>
      <c r="I14" s="12">
        <f>(H14/(F14*1000))*100</f>
        <v>30.482454015079497</v>
      </c>
      <c r="J14" s="9">
        <v>34190</v>
      </c>
      <c r="K14" s="36">
        <v>8992</v>
      </c>
      <c r="L14" s="13">
        <f t="shared" si="2"/>
        <v>26.300087744954663</v>
      </c>
      <c r="M14" s="36">
        <v>3477</v>
      </c>
      <c r="N14" s="13">
        <f t="shared" si="3"/>
        <v>10.169640245685873</v>
      </c>
      <c r="O14" s="36">
        <f t="shared" si="4"/>
        <v>12469</v>
      </c>
      <c r="P14" s="13">
        <f t="shared" si="5"/>
        <v>36.469727990640536</v>
      </c>
    </row>
    <row r="15" spans="1:16" ht="16.5">
      <c r="A15" s="14" t="s">
        <v>9</v>
      </c>
      <c r="B15" s="36">
        <v>10082</v>
      </c>
      <c r="C15" s="30">
        <v>10183</v>
      </c>
      <c r="D15" s="36">
        <f t="shared" si="1"/>
        <v>4284.85</v>
      </c>
      <c r="E15" s="37">
        <v>42.5</v>
      </c>
      <c r="F15" s="15"/>
      <c r="G15" s="11"/>
      <c r="H15" s="36"/>
      <c r="I15" s="12"/>
      <c r="J15" s="9"/>
      <c r="K15" s="36"/>
      <c r="L15" s="13"/>
      <c r="M15" s="36"/>
      <c r="N15" s="13"/>
      <c r="O15" s="36"/>
      <c r="P15" s="13"/>
    </row>
    <row r="16" spans="1:16" ht="16.5">
      <c r="A16" s="14" t="s">
        <v>10</v>
      </c>
      <c r="B16" s="36">
        <v>27960</v>
      </c>
      <c r="C16" s="30">
        <v>28808</v>
      </c>
      <c r="D16" s="36">
        <f t="shared" si="1"/>
        <v>7577.16</v>
      </c>
      <c r="E16" s="37">
        <v>27.1</v>
      </c>
      <c r="F16" s="10">
        <f>(D16*G16)/100</f>
        <v>1507.85484</v>
      </c>
      <c r="G16" s="11">
        <v>19.9</v>
      </c>
      <c r="H16" s="36"/>
      <c r="I16" s="12"/>
      <c r="J16" s="9">
        <v>41992</v>
      </c>
      <c r="K16" s="36">
        <v>32189</v>
      </c>
      <c r="L16" s="13">
        <f t="shared" si="2"/>
        <v>76.65507715755382</v>
      </c>
      <c r="M16" s="36">
        <v>824</v>
      </c>
      <c r="N16" s="13">
        <f t="shared" si="3"/>
        <v>1.9622785292436655</v>
      </c>
      <c r="O16" s="36">
        <f t="shared" si="4"/>
        <v>33013</v>
      </c>
      <c r="P16" s="13">
        <f t="shared" si="5"/>
        <v>78.61735568679748</v>
      </c>
    </row>
    <row r="17" spans="1:16" ht="16.5">
      <c r="A17" s="14" t="s">
        <v>11</v>
      </c>
      <c r="B17" s="36">
        <v>2509</v>
      </c>
      <c r="C17" s="30">
        <v>2577</v>
      </c>
      <c r="D17" s="36">
        <f t="shared" si="1"/>
        <v>1116.505</v>
      </c>
      <c r="E17" s="37">
        <v>44.5</v>
      </c>
      <c r="F17" s="10">
        <f>(D17*G17)/100</f>
        <v>88.20389500000002</v>
      </c>
      <c r="G17" s="11">
        <v>7.9</v>
      </c>
      <c r="H17" s="36">
        <v>36743</v>
      </c>
      <c r="I17" s="12">
        <f>(H17/(F17*1000))*100</f>
        <v>41.65689054888108</v>
      </c>
      <c r="J17" s="9">
        <v>35656</v>
      </c>
      <c r="K17" s="36">
        <v>17327</v>
      </c>
      <c r="L17" s="13">
        <f t="shared" si="2"/>
        <v>48.59490688804129</v>
      </c>
      <c r="M17" s="36">
        <v>3698</v>
      </c>
      <c r="N17" s="13">
        <f t="shared" si="3"/>
        <v>10.37132600403859</v>
      </c>
      <c r="O17" s="36">
        <f t="shared" si="4"/>
        <v>21025</v>
      </c>
      <c r="P17" s="13">
        <f t="shared" si="5"/>
        <v>58.96623289207987</v>
      </c>
    </row>
    <row r="18" spans="1:16" ht="16.5">
      <c r="A18" s="14" t="s">
        <v>12</v>
      </c>
      <c r="B18" s="36"/>
      <c r="C18" s="30"/>
      <c r="D18" s="36"/>
      <c r="E18" s="37"/>
      <c r="F18" s="10"/>
      <c r="G18" s="11"/>
      <c r="H18" s="36"/>
      <c r="I18" s="12"/>
      <c r="J18" s="9"/>
      <c r="K18" s="36"/>
      <c r="L18" s="13"/>
      <c r="M18" s="36"/>
      <c r="N18" s="13"/>
      <c r="O18" s="36"/>
      <c r="P18" s="13"/>
    </row>
    <row r="19" spans="1:16" ht="16.5">
      <c r="A19" s="14" t="s">
        <v>13</v>
      </c>
      <c r="B19" s="36">
        <v>796</v>
      </c>
      <c r="C19" s="30">
        <v>838</v>
      </c>
      <c r="D19" s="36">
        <f t="shared" si="1"/>
        <v>346.26</v>
      </c>
      <c r="E19" s="37">
        <v>43.5</v>
      </c>
      <c r="F19" s="10">
        <f aca="true" t="shared" si="6" ref="F19:F26">(D19*G19)/100</f>
        <v>40.85868</v>
      </c>
      <c r="G19" s="11">
        <v>11.8</v>
      </c>
      <c r="H19" s="36"/>
      <c r="I19" s="12"/>
      <c r="J19" s="9">
        <v>52722</v>
      </c>
      <c r="K19" s="36">
        <v>32612</v>
      </c>
      <c r="L19" s="13">
        <f t="shared" si="2"/>
        <v>61.85653048063428</v>
      </c>
      <c r="M19" s="36">
        <v>3873</v>
      </c>
      <c r="N19" s="13">
        <f t="shared" si="3"/>
        <v>7.346079435529759</v>
      </c>
      <c r="O19" s="36">
        <f t="shared" si="4"/>
        <v>36485</v>
      </c>
      <c r="P19" s="13">
        <f t="shared" si="5"/>
        <v>69.20260991616402</v>
      </c>
    </row>
    <row r="20" spans="1:16" ht="16.5">
      <c r="A20" s="14" t="s">
        <v>14</v>
      </c>
      <c r="B20" s="36">
        <v>2867</v>
      </c>
      <c r="C20" s="30">
        <v>3052</v>
      </c>
      <c r="D20" s="36">
        <f t="shared" si="1"/>
        <v>1754.604</v>
      </c>
      <c r="E20" s="37">
        <v>61.2</v>
      </c>
      <c r="F20" s="10">
        <f t="shared" si="6"/>
        <v>291.264264</v>
      </c>
      <c r="G20" s="11">
        <v>16.6</v>
      </c>
      <c r="H20" s="36">
        <v>49455</v>
      </c>
      <c r="I20" s="12">
        <f>(H20/(F20*1000))*100</f>
        <v>16.9794259415223</v>
      </c>
      <c r="J20" s="9">
        <v>101904</v>
      </c>
      <c r="K20" s="36">
        <v>56017</v>
      </c>
      <c r="L20" s="13">
        <f t="shared" si="2"/>
        <v>54.97036426440572</v>
      </c>
      <c r="M20" s="36">
        <v>6800</v>
      </c>
      <c r="N20" s="13">
        <f t="shared" si="3"/>
        <v>6.67294708745486</v>
      </c>
      <c r="O20" s="36">
        <f t="shared" si="4"/>
        <v>62817</v>
      </c>
      <c r="P20" s="13">
        <f t="shared" si="5"/>
        <v>61.643311351860575</v>
      </c>
    </row>
    <row r="21" spans="1:16" ht="16.5">
      <c r="A21" s="14" t="s">
        <v>15</v>
      </c>
      <c r="B21" s="36">
        <v>3892</v>
      </c>
      <c r="C21" s="30">
        <v>3917</v>
      </c>
      <c r="D21" s="36">
        <f t="shared" si="1"/>
        <v>1455.608</v>
      </c>
      <c r="E21" s="37">
        <v>37.4</v>
      </c>
      <c r="F21" s="10">
        <f t="shared" si="6"/>
        <v>429.40436</v>
      </c>
      <c r="G21" s="11">
        <v>29.5</v>
      </c>
      <c r="H21" s="36"/>
      <c r="I21" s="12"/>
      <c r="J21" s="9">
        <v>23285</v>
      </c>
      <c r="K21" s="36">
        <v>0</v>
      </c>
      <c r="L21" s="13">
        <f t="shared" si="2"/>
        <v>0</v>
      </c>
      <c r="M21" s="36">
        <v>2116</v>
      </c>
      <c r="N21" s="13">
        <f t="shared" si="3"/>
        <v>9.087395318874812</v>
      </c>
      <c r="O21" s="36">
        <f t="shared" si="4"/>
        <v>2116</v>
      </c>
      <c r="P21" s="13">
        <f t="shared" si="5"/>
        <v>9.087395318874812</v>
      </c>
    </row>
    <row r="22" spans="1:16" ht="16.5">
      <c r="A22" s="14" t="s">
        <v>16</v>
      </c>
      <c r="B22" s="36">
        <v>6629</v>
      </c>
      <c r="C22" s="30">
        <v>6843</v>
      </c>
      <c r="D22" s="36">
        <f t="shared" si="1"/>
        <v>2074.877</v>
      </c>
      <c r="E22" s="37">
        <v>31.3</v>
      </c>
      <c r="F22" s="10">
        <f t="shared" si="6"/>
        <v>404.60101499999996</v>
      </c>
      <c r="G22" s="11">
        <v>19.5</v>
      </c>
      <c r="H22" s="36"/>
      <c r="I22" s="12"/>
      <c r="J22" s="9">
        <v>53194</v>
      </c>
      <c r="K22" s="36">
        <v>38262</v>
      </c>
      <c r="L22" s="13">
        <f t="shared" si="2"/>
        <v>71.92916494341468</v>
      </c>
      <c r="M22" s="36">
        <v>1145</v>
      </c>
      <c r="N22" s="13">
        <f t="shared" si="3"/>
        <v>2.1524984020754223</v>
      </c>
      <c r="O22" s="36">
        <f t="shared" si="4"/>
        <v>39407</v>
      </c>
      <c r="P22" s="13">
        <f t="shared" si="5"/>
        <v>74.08166334549009</v>
      </c>
    </row>
    <row r="23" spans="1:16" ht="16.5">
      <c r="A23" s="14" t="s">
        <v>17</v>
      </c>
      <c r="B23" s="36">
        <v>69997</v>
      </c>
      <c r="C23" s="30">
        <v>71348</v>
      </c>
      <c r="D23" s="36">
        <f t="shared" si="1"/>
        <v>28698.77</v>
      </c>
      <c r="E23" s="37">
        <v>41</v>
      </c>
      <c r="F23" s="10">
        <f t="shared" si="6"/>
        <v>6055.4404700000005</v>
      </c>
      <c r="G23" s="11">
        <v>21.1</v>
      </c>
      <c r="H23" s="36">
        <v>1390000</v>
      </c>
      <c r="I23" s="12">
        <f>(H23/(F23*1000))*100</f>
        <v>22.954564690815957</v>
      </c>
      <c r="J23" s="9">
        <v>107378</v>
      </c>
      <c r="K23" s="36">
        <v>15615</v>
      </c>
      <c r="L23" s="13">
        <f t="shared" si="2"/>
        <v>14.542084970850642</v>
      </c>
      <c r="M23" s="36">
        <v>17155</v>
      </c>
      <c r="N23" s="13">
        <f t="shared" si="3"/>
        <v>15.976270744472798</v>
      </c>
      <c r="O23" s="36">
        <f t="shared" si="4"/>
        <v>32770</v>
      </c>
      <c r="P23" s="13">
        <f t="shared" si="5"/>
        <v>30.518355715323437</v>
      </c>
    </row>
    <row r="24" spans="1:16" ht="16.5">
      <c r="A24" s="14" t="s">
        <v>18</v>
      </c>
      <c r="B24" s="36">
        <v>31072</v>
      </c>
      <c r="C24" s="30">
        <v>31567</v>
      </c>
      <c r="D24" s="36">
        <f t="shared" si="1"/>
        <v>13298.815999999999</v>
      </c>
      <c r="E24" s="37">
        <v>42.8</v>
      </c>
      <c r="F24" s="10">
        <f t="shared" si="6"/>
        <v>2606.567936</v>
      </c>
      <c r="G24" s="11">
        <v>19.6</v>
      </c>
      <c r="H24" s="36">
        <v>461645</v>
      </c>
      <c r="I24" s="12">
        <f>(H24/(F24*1000))*100</f>
        <v>17.710837059878575</v>
      </c>
      <c r="J24" s="9">
        <v>65899</v>
      </c>
      <c r="K24" s="36">
        <v>1120</v>
      </c>
      <c r="L24" s="13">
        <f t="shared" si="2"/>
        <v>1.6995705549401356</v>
      </c>
      <c r="M24" s="36">
        <v>10402</v>
      </c>
      <c r="N24" s="13">
        <f t="shared" si="3"/>
        <v>15.784761529006511</v>
      </c>
      <c r="O24" s="36">
        <f t="shared" si="4"/>
        <v>11522</v>
      </c>
      <c r="P24" s="13">
        <f t="shared" si="5"/>
        <v>17.484332083946647</v>
      </c>
    </row>
    <row r="25" spans="1:16" ht="16.5">
      <c r="A25" s="14" t="s">
        <v>19</v>
      </c>
      <c r="B25" s="36">
        <v>2981</v>
      </c>
      <c r="C25" s="30">
        <v>3054</v>
      </c>
      <c r="D25" s="36">
        <f t="shared" si="1"/>
        <v>1365.2979999999998</v>
      </c>
      <c r="E25" s="37">
        <v>45.8</v>
      </c>
      <c r="F25" s="10">
        <f t="shared" si="6"/>
        <v>66.899602</v>
      </c>
      <c r="G25" s="11">
        <v>4.9</v>
      </c>
      <c r="H25" s="36"/>
      <c r="I25" s="12"/>
      <c r="J25" s="9">
        <v>2712</v>
      </c>
      <c r="K25" s="36">
        <v>930</v>
      </c>
      <c r="L25" s="13">
        <f t="shared" si="2"/>
        <v>34.292035398230084</v>
      </c>
      <c r="M25" s="36">
        <v>89</v>
      </c>
      <c r="N25" s="13">
        <f t="shared" si="3"/>
        <v>3.281710914454277</v>
      </c>
      <c r="O25" s="36">
        <f t="shared" si="4"/>
        <v>1019</v>
      </c>
      <c r="P25" s="13">
        <f t="shared" si="5"/>
        <v>37.573746312684364</v>
      </c>
    </row>
    <row r="26" spans="1:16" ht="17.25" thickBot="1">
      <c r="A26" s="16" t="s">
        <v>20</v>
      </c>
      <c r="B26" s="36">
        <v>21868</v>
      </c>
      <c r="C26" s="30">
        <v>22650</v>
      </c>
      <c r="D26" s="36">
        <f t="shared" si="1"/>
        <v>6757.2119999999995</v>
      </c>
      <c r="E26" s="39">
        <v>30.9</v>
      </c>
      <c r="F26" s="10">
        <f t="shared" si="6"/>
        <v>533.819748</v>
      </c>
      <c r="G26" s="11">
        <v>7.9</v>
      </c>
      <c r="H26" s="38">
        <v>167441</v>
      </c>
      <c r="I26" s="12">
        <f>(H26/(F26*1000))*100</f>
        <v>31.366580316170694</v>
      </c>
      <c r="J26" s="17">
        <v>21196</v>
      </c>
      <c r="K26" s="38">
        <v>7178</v>
      </c>
      <c r="L26" s="18">
        <f t="shared" si="2"/>
        <v>33.86488016606907</v>
      </c>
      <c r="M26" s="38">
        <v>1388</v>
      </c>
      <c r="N26" s="18">
        <f t="shared" si="3"/>
        <v>6.548405359501793</v>
      </c>
      <c r="O26" s="38">
        <f t="shared" si="4"/>
        <v>8566</v>
      </c>
      <c r="P26" s="18">
        <f t="shared" si="5"/>
        <v>40.41328552557086</v>
      </c>
    </row>
    <row r="27" spans="1:16" ht="17.25" thickBot="1">
      <c r="A27" s="19" t="s">
        <v>21</v>
      </c>
      <c r="B27" s="40">
        <f>SUM(B6:B26)</f>
        <v>311470</v>
      </c>
      <c r="C27" s="23">
        <f>SUM(C6:C26)</f>
        <v>318321</v>
      </c>
      <c r="D27" s="40">
        <f>SUM(D6:D26)</f>
        <v>124040.03099999997</v>
      </c>
      <c r="E27" s="41">
        <v>30.9</v>
      </c>
      <c r="F27" s="20">
        <f>SUM(F6:F25)</f>
        <v>18977.297618</v>
      </c>
      <c r="G27" s="21">
        <f>(F27/D27)*100</f>
        <v>15.299333178979941</v>
      </c>
      <c r="H27" s="40">
        <f>SUM(H6:H26)</f>
        <v>3077096</v>
      </c>
      <c r="I27" s="22">
        <f>SUM(H6:H26)/(F8+F9+F14+F17+F20+F23+F24+F26)/10</f>
        <v>24.803056071155805</v>
      </c>
      <c r="J27" s="19">
        <f>SUM(J6:J26)</f>
        <v>1276279</v>
      </c>
      <c r="K27" s="40">
        <f>SUM(K6:K26)</f>
        <v>510956</v>
      </c>
      <c r="L27" s="22">
        <f t="shared" si="2"/>
        <v>40.034819972748906</v>
      </c>
      <c r="M27" s="40">
        <f>SUM(M6:M26)</f>
        <v>121853</v>
      </c>
      <c r="N27" s="22">
        <f t="shared" si="3"/>
        <v>9.547520565644346</v>
      </c>
      <c r="O27" s="40">
        <f t="shared" si="4"/>
        <v>632809</v>
      </c>
      <c r="P27" s="22">
        <f t="shared" si="5"/>
        <v>49.58234053839325</v>
      </c>
    </row>
    <row r="29" spans="1:2" ht="16.5">
      <c r="A29" s="6" t="s">
        <v>42</v>
      </c>
      <c r="B29" s="6" t="s">
        <v>43</v>
      </c>
    </row>
    <row r="30" spans="2:8" ht="16.5">
      <c r="B30" s="43" t="s">
        <v>45</v>
      </c>
      <c r="H30" s="61">
        <v>22</v>
      </c>
    </row>
  </sheetData>
  <mergeCells count="11">
    <mergeCell ref="F4:F5"/>
    <mergeCell ref="B4:C4"/>
    <mergeCell ref="O4:P4"/>
    <mergeCell ref="J3:P3"/>
    <mergeCell ref="B3:C3"/>
    <mergeCell ref="D3:E3"/>
    <mergeCell ref="H3:I3"/>
    <mergeCell ref="J4:J5"/>
    <mergeCell ref="K4:L4"/>
    <mergeCell ref="M4:N4"/>
    <mergeCell ref="F3:G3"/>
  </mergeCells>
  <printOptions gridLines="1"/>
  <pageMargins left="0.2" right="0.24" top="0.51" bottom="0.4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Mohammed</dc:creator>
  <cp:keywords/>
  <dc:description/>
  <cp:lastModifiedBy>Mohammed</cp:lastModifiedBy>
  <cp:lastPrinted>2008-09-27T14:19:45Z</cp:lastPrinted>
  <dcterms:created xsi:type="dcterms:W3CDTF">2008-09-21T10:15:29Z</dcterms:created>
  <dcterms:modified xsi:type="dcterms:W3CDTF">2008-09-30T10:45:41Z</dcterms:modified>
  <cp:category/>
  <cp:version/>
  <cp:contentType/>
  <cp:contentStatus/>
</cp:coreProperties>
</file>